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дки для соления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<sst xmlns="http://schemas.openxmlformats.org/spreadsheetml/2006/main" count="69" uniqueCount="45">
  <si>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 xml:space="preserve">Частное производственное унитарное предприятие </t>
  </si>
  <si>
    <t>«Мануфактура Шингарёв и Ко»</t>
  </si>
  <si>
    <t>Р/с 3012013410018 в «Приорбанк» ОАО ЦБУ 109 код 749</t>
  </si>
  <si>
    <t>УНН 690392852 Директор Шингарев П.В.  на основании Устава.</t>
  </si>
  <si>
    <t>Наименование</t>
  </si>
  <si>
    <t>Изображения</t>
  </si>
  <si>
    <t>7 л</t>
  </si>
  <si>
    <t>Объем</t>
  </si>
  <si>
    <t>Весь представленный товар является продукцией собственного производства.</t>
  </si>
  <si>
    <t>Опт</t>
  </si>
  <si>
    <t>Опт*</t>
  </si>
  <si>
    <t>Розница</t>
  </si>
  <si>
    <t>85 л</t>
  </si>
  <si>
    <t>45 л</t>
  </si>
  <si>
    <t>25 л</t>
  </si>
  <si>
    <t>5 л</t>
  </si>
  <si>
    <t>3 л</t>
  </si>
  <si>
    <t>2 л</t>
  </si>
  <si>
    <t>Кадки для цветов</t>
  </si>
  <si>
    <t>30 л</t>
  </si>
  <si>
    <t>50 л</t>
  </si>
  <si>
    <t>100 л</t>
  </si>
  <si>
    <t>150 л</t>
  </si>
  <si>
    <t>Кадки для соления</t>
  </si>
  <si>
    <t>Кадки для засолки грибов, помидоров, огурцов и других продуктов. Могут использоваться как сухотарная тара для хранения круп и других сыпучих материалов</t>
  </si>
  <si>
    <t xml:space="preserve">Гнет для кадки на   </t>
  </si>
  <si>
    <t>Прайс от</t>
  </si>
  <si>
    <t>15 л</t>
  </si>
  <si>
    <t>без ндс</t>
  </si>
  <si>
    <t>Мелкий опт</t>
  </si>
  <si>
    <t>223062, Минский р-н, р-н пос. Привольный, ул. Мира, д. 43, к.1</t>
  </si>
  <si>
    <t xml:space="preserve">www.bondarka.by </t>
  </si>
  <si>
    <t>т.ф. +375 (017) 206-78-71, +375 (29) 399 33 36, +375 (29) 758 04 30 Павел</t>
  </si>
  <si>
    <t>Кадки для цветов. Используются для выращивания растений или выступают как элемент декора. Изготавливаются, как правило, из сосны.</t>
  </si>
  <si>
    <t xml:space="preserve">Крышка для кадки на </t>
  </si>
  <si>
    <t>Возможно изменение размеров отдельный изделий под заказ (только для опта).</t>
  </si>
  <si>
    <t>Изготавливаем купели, бочки для вина, кадки для соления, кадки для цветов и др.</t>
  </si>
  <si>
    <t>Цена, размеры и сроки изготовления оговариваются дополнительно.</t>
  </si>
  <si>
    <t>info@bondarka.by</t>
  </si>
  <si>
    <t>Шаблон</t>
  </si>
  <si>
    <t>осина/ольха</t>
  </si>
  <si>
    <t>дуб</t>
  </si>
  <si>
    <t>коэф для дуба</t>
  </si>
  <si>
    <t>Бондарные изделия для пищевых продуктов и декора</t>
  </si>
  <si>
    <t>опт - от 10 000 000 рублей по предоплате; опт* - от 10 000 000 рублей с отсрочкой платежа; мелкий опт - от 5 000 000 рублей с отсрочкой платежа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</si>
</sst>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b/>
      <u val="single"/>
      <sz val="1"/>
      <name val="Arial Cyr"/>
      <family val="0"/>
    </font>
    <font>
      <sz val="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42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3" fillId="0" borderId="0" xfId="42" applyBorder="1" applyAlignment="1" applyProtection="1">
      <alignment/>
      <protection/>
    </xf>
    <xf numFmtId="178" fontId="0" fillId="0" borderId="0" xfId="43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8" fillId="0" borderId="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1724025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7240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66675</xdr:rowOff>
    </xdr:from>
    <xdr:to>
      <xdr:col>1</xdr:col>
      <xdr:colOff>923925</xdr:colOff>
      <xdr:row>19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52675"/>
          <a:ext cx="8763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1085850</xdr:colOff>
      <xdr:row>13</xdr:row>
      <xdr:rowOff>76200</xdr:rowOff>
    </xdr:from>
    <xdr:to>
      <xdr:col>1</xdr:col>
      <xdr:colOff>1676400</xdr:colOff>
      <xdr:row>17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2362200"/>
          <a:ext cx="5905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1304925</xdr:colOff>
      <xdr:row>24</xdr:row>
      <xdr:rowOff>0</xdr:rowOff>
    </xdr:from>
    <xdr:to>
      <xdr:col>1</xdr:col>
      <xdr:colOff>1685925</xdr:colOff>
      <xdr:row>27</xdr:row>
      <xdr:rowOff>38100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4067175"/>
          <a:ext cx="3810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838200</xdr:colOff>
      <xdr:row>21</xdr:row>
      <xdr:rowOff>38100</xdr:rowOff>
    </xdr:from>
    <xdr:to>
      <xdr:col>1</xdr:col>
      <xdr:colOff>1228725</xdr:colOff>
      <xdr:row>24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3619500"/>
          <a:ext cx="3905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9525</xdr:rowOff>
    </xdr:from>
    <xdr:to>
      <xdr:col>1</xdr:col>
      <xdr:colOff>762000</xdr:colOff>
      <xdr:row>27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3590925"/>
          <a:ext cx="7143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323850</xdr:colOff>
      <xdr:row>28</xdr:row>
      <xdr:rowOff>47625</xdr:rowOff>
    </xdr:from>
    <xdr:to>
      <xdr:col>1</xdr:col>
      <xdr:colOff>1352550</xdr:colOff>
      <xdr:row>34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476250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35</xdr:row>
      <xdr:rowOff>38100</xdr:rowOff>
    </xdr:from>
    <xdr:to>
      <xdr:col>1</xdr:col>
      <xdr:colOff>1333500</xdr:colOff>
      <xdr:row>41</xdr:row>
      <xdr:rowOff>85725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" y="588645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ndarka.b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73" zoomScaleNormal="73" zoomScalePageLayoutView="0" workbookViewId="0" topLeftCell="A18">
      <selection activeCell="B44" sqref="B44"/>
    </sheetView>
  </sheetViews>
  <sheetFormatPr defaultColWidth="9.140625" defaultRowHeight="12.75"/>
  <cols>
    <col min="1" max="1" width="0.71875" style="0" customWidth="1"/>
    <col min="2" max="2" width="27.28125" style="0" customWidth="1"/>
    <col min="3" max="3" width="32.00390625" style="0" customWidth="1"/>
    <col min="4" max="4" width="11.57421875" style="0" customWidth="1"/>
    <col min="5" max="5" width="11.140625" style="0" hidden="1" customWidth="1"/>
    <col min="6" max="6" width="11.8515625" style="0" hidden="1" customWidth="1"/>
    <col min="7" max="7" width="14.57421875" style="0" hidden="1" customWidth="1"/>
    <col min="8" max="8" width="13.140625" style="0" customWidth="1"/>
    <col min="9" max="9" width="12.140625" style="0" hidden="1" customWidth="1"/>
    <col min="10" max="10" width="12.140625" style="0" customWidth="1"/>
    <col min="11" max="11" width="13.7109375" style="0" customWidth="1"/>
    <col min="12" max="12" width="13.421875" style="0" hidden="1" customWidth="1"/>
    <col min="13" max="13" width="13.421875" style="0" customWidth="1"/>
    <col min="14" max="15" width="12.57421875" style="0" customWidth="1"/>
    <col min="16" max="16" width="15.140625" style="0" customWidth="1"/>
    <col min="17" max="17" width="10.421875" style="0" customWidth="1"/>
  </cols>
  <sheetData>
    <row r="1" spans="3:16" ht="15.75">
      <c r="C1" s="1" t="s">
        <v>0</v>
      </c>
      <c r="M1" s="20" t="s">
        <v>42</v>
      </c>
      <c r="N1" s="20">
        <v>1.8</v>
      </c>
      <c r="P1" s="20">
        <v>1.05</v>
      </c>
    </row>
    <row r="2" spans="3:16" ht="15.75">
      <c r="C2" s="1" t="s">
        <v>1</v>
      </c>
      <c r="L2" s="2"/>
      <c r="M2" s="2"/>
      <c r="N2" s="2"/>
      <c r="O2" s="2"/>
      <c r="P2" s="19">
        <v>1.2</v>
      </c>
    </row>
    <row r="3" spans="3:16" ht="15">
      <c r="C3" s="3" t="s">
        <v>30</v>
      </c>
      <c r="P3" s="20">
        <v>1.3</v>
      </c>
    </row>
    <row r="4" spans="3:16" ht="15">
      <c r="C4" s="3" t="s">
        <v>2</v>
      </c>
      <c r="P4" s="20">
        <v>1.2</v>
      </c>
    </row>
    <row r="5" spans="3:16" ht="15">
      <c r="C5" s="3" t="s">
        <v>3</v>
      </c>
      <c r="P5" s="20">
        <v>1</v>
      </c>
    </row>
    <row r="6" spans="1:17" ht="15.75" thickBot="1">
      <c r="A6" s="5"/>
      <c r="B6" s="7" t="s">
        <v>31</v>
      </c>
      <c r="C6" s="4" t="s">
        <v>32</v>
      </c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6" ht="12.75" customHeight="1">
      <c r="A7" s="6"/>
      <c r="B7" s="38" t="s">
        <v>38</v>
      </c>
      <c r="C7" s="11"/>
      <c r="D7" s="10"/>
      <c r="E7" s="10"/>
      <c r="F7" s="10"/>
      <c r="G7" s="6"/>
      <c r="H7" s="6"/>
      <c r="I7" s="6"/>
      <c r="J7" s="6"/>
      <c r="K7" s="6"/>
      <c r="O7" s="13" t="s">
        <v>26</v>
      </c>
      <c r="P7" s="42">
        <v>41389</v>
      </c>
    </row>
    <row r="8" spans="1:16" ht="7.5" customHeight="1">
      <c r="A8" s="6"/>
      <c r="B8" s="10"/>
      <c r="C8" s="11"/>
      <c r="D8" s="10"/>
      <c r="E8" s="10"/>
      <c r="F8" s="10"/>
      <c r="G8" s="6"/>
      <c r="H8" s="6"/>
      <c r="I8" s="6"/>
      <c r="J8" s="6"/>
      <c r="K8" s="6"/>
      <c r="L8" s="13"/>
      <c r="M8" s="13"/>
      <c r="N8" s="13"/>
      <c r="O8" s="13"/>
      <c r="P8" s="12"/>
    </row>
    <row r="9" spans="1:16" ht="15.75" customHeight="1">
      <c r="A9" s="6"/>
      <c r="B9" s="10"/>
      <c r="C9" s="14" t="s">
        <v>43</v>
      </c>
      <c r="D9" s="10"/>
      <c r="E9" s="10"/>
      <c r="F9" s="10"/>
      <c r="G9" s="6"/>
      <c r="H9" s="6"/>
      <c r="I9" s="6"/>
      <c r="J9" s="6"/>
      <c r="K9" s="6"/>
      <c r="L9" s="13"/>
      <c r="M9" s="13"/>
      <c r="N9" s="13"/>
      <c r="O9" s="13"/>
      <c r="P9" s="12"/>
    </row>
    <row r="10" spans="1:16" ht="9.75" customHeight="1" thickBot="1">
      <c r="A10" s="6"/>
      <c r="B10" s="10"/>
      <c r="C10" s="14"/>
      <c r="D10" s="10"/>
      <c r="E10" s="10"/>
      <c r="F10" s="10"/>
      <c r="G10" s="6"/>
      <c r="H10" s="6"/>
      <c r="I10" s="6"/>
      <c r="J10" s="6"/>
      <c r="K10" s="6"/>
      <c r="L10" s="13"/>
      <c r="M10" s="13"/>
      <c r="N10" s="13"/>
      <c r="O10" s="13"/>
      <c r="P10" s="12"/>
    </row>
    <row r="11" spans="1:17" ht="13.5" customHeight="1" thickBot="1">
      <c r="A11" s="6"/>
      <c r="B11" s="10"/>
      <c r="C11" s="11"/>
      <c r="D11" s="10"/>
      <c r="E11" s="55" t="s">
        <v>39</v>
      </c>
      <c r="F11" s="56"/>
      <c r="G11" s="46" t="s">
        <v>9</v>
      </c>
      <c r="H11" s="47"/>
      <c r="I11" s="47"/>
      <c r="J11" s="47"/>
      <c r="K11" s="47" t="s">
        <v>10</v>
      </c>
      <c r="L11" s="47"/>
      <c r="M11" s="47"/>
      <c r="N11" s="47" t="s">
        <v>29</v>
      </c>
      <c r="O11" s="47"/>
      <c r="P11" s="66" t="s">
        <v>11</v>
      </c>
      <c r="Q11" s="67"/>
    </row>
    <row r="12" spans="2:17" ht="15.75" thickBot="1">
      <c r="B12" s="16" t="s">
        <v>5</v>
      </c>
      <c r="C12" s="17" t="s">
        <v>4</v>
      </c>
      <c r="D12" s="34" t="s">
        <v>7</v>
      </c>
      <c r="E12" s="57"/>
      <c r="F12" s="58"/>
      <c r="G12" s="35" t="s">
        <v>28</v>
      </c>
      <c r="H12" s="36" t="s">
        <v>40</v>
      </c>
      <c r="I12" s="36" t="s">
        <v>28</v>
      </c>
      <c r="J12" s="36" t="s">
        <v>41</v>
      </c>
      <c r="K12" s="36" t="s">
        <v>40</v>
      </c>
      <c r="L12" s="36" t="s">
        <v>28</v>
      </c>
      <c r="M12" s="36" t="s">
        <v>41</v>
      </c>
      <c r="N12" s="36" t="s">
        <v>40</v>
      </c>
      <c r="O12" s="59" t="s">
        <v>41</v>
      </c>
      <c r="P12" s="35" t="s">
        <v>40</v>
      </c>
      <c r="Q12" s="37" t="s">
        <v>41</v>
      </c>
    </row>
    <row r="13" spans="1:17" ht="12.75" customHeight="1" thickBot="1">
      <c r="A13" s="9"/>
      <c r="B13" s="46" t="s">
        <v>18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</row>
    <row r="14" spans="1:17" ht="12.75" customHeight="1">
      <c r="A14" s="9"/>
      <c r="B14" s="29"/>
      <c r="C14" s="60" t="s">
        <v>33</v>
      </c>
      <c r="D14" s="43" t="s">
        <v>17</v>
      </c>
      <c r="E14" s="27">
        <v>99000</v>
      </c>
      <c r="F14" s="27">
        <f>E14*$P$4</f>
        <v>118800</v>
      </c>
      <c r="G14" s="27">
        <f>E14/$P$5</f>
        <v>99000</v>
      </c>
      <c r="H14" s="27">
        <f>G14*$P$4</f>
        <v>118800</v>
      </c>
      <c r="I14" s="27">
        <f aca="true" t="shared" si="0" ref="I14:I20">G14*$P$1</f>
        <v>103950</v>
      </c>
      <c r="J14" s="27">
        <f>H14*$N$1</f>
        <v>213840</v>
      </c>
      <c r="K14" s="27">
        <f>I14*$P$4</f>
        <v>124740</v>
      </c>
      <c r="L14" s="33">
        <f>G14*$P$2</f>
        <v>118800</v>
      </c>
      <c r="M14" s="33">
        <f>K14*$N$1</f>
        <v>224532</v>
      </c>
      <c r="N14" s="27">
        <f>L14*$P$4</f>
        <v>142560</v>
      </c>
      <c r="O14" s="27">
        <f>N14*$N$1</f>
        <v>256608</v>
      </c>
      <c r="P14" s="33">
        <f>G14*$P$3*1.2</f>
        <v>154440</v>
      </c>
      <c r="Q14" s="68">
        <f>P14*$N$1</f>
        <v>277992</v>
      </c>
    </row>
    <row r="15" spans="1:17" ht="12.75" customHeight="1">
      <c r="A15" s="9"/>
      <c r="B15" s="29"/>
      <c r="C15" s="61"/>
      <c r="D15" s="44" t="s">
        <v>16</v>
      </c>
      <c r="E15" s="26">
        <v>107000</v>
      </c>
      <c r="F15" s="26">
        <f aca="true" t="shared" si="1" ref="F15:F20">E15*$P$4</f>
        <v>128400</v>
      </c>
      <c r="G15" s="26">
        <f aca="true" t="shared" si="2" ref="G15:G20">E15/$P$5</f>
        <v>107000</v>
      </c>
      <c r="H15" s="26">
        <f aca="true" t="shared" si="3" ref="H15:H42">G15*$P$4</f>
        <v>128400</v>
      </c>
      <c r="I15" s="26">
        <f t="shared" si="0"/>
        <v>112350</v>
      </c>
      <c r="J15" s="26">
        <f aca="true" t="shared" si="4" ref="J15:J20">H15*$N$1</f>
        <v>231120</v>
      </c>
      <c r="K15" s="26">
        <f aca="true" t="shared" si="5" ref="K15:K42">I15*$P$4</f>
        <v>134820</v>
      </c>
      <c r="L15" s="62">
        <f aca="true" t="shared" si="6" ref="L15:L20">G15*$P$2</f>
        <v>128400</v>
      </c>
      <c r="M15" s="62">
        <f aca="true" t="shared" si="7" ref="M15:M42">K15*$N$1</f>
        <v>242676</v>
      </c>
      <c r="N15" s="26">
        <f aca="true" t="shared" si="8" ref="N15:N42">L15*$P$4</f>
        <v>154080</v>
      </c>
      <c r="O15" s="26">
        <f aca="true" t="shared" si="9" ref="O15:O42">N15*$N$1</f>
        <v>277344</v>
      </c>
      <c r="P15" s="62">
        <f aca="true" t="shared" si="10" ref="P15:P42">G15*$P$3*1.2</f>
        <v>166920</v>
      </c>
      <c r="Q15" s="69">
        <f aca="true" t="shared" si="11" ref="Q15:Q42">P15*$N$1</f>
        <v>300456</v>
      </c>
    </row>
    <row r="16" spans="1:17" ht="12.75" customHeight="1">
      <c r="A16" s="9"/>
      <c r="B16" s="29"/>
      <c r="C16" s="61"/>
      <c r="D16" s="44" t="s">
        <v>15</v>
      </c>
      <c r="E16" s="26">
        <v>120000</v>
      </c>
      <c r="F16" s="26">
        <f t="shared" si="1"/>
        <v>144000</v>
      </c>
      <c r="G16" s="26">
        <f t="shared" si="2"/>
        <v>120000</v>
      </c>
      <c r="H16" s="26">
        <f t="shared" si="3"/>
        <v>144000</v>
      </c>
      <c r="I16" s="26">
        <f t="shared" si="0"/>
        <v>126000</v>
      </c>
      <c r="J16" s="26">
        <f t="shared" si="4"/>
        <v>259200</v>
      </c>
      <c r="K16" s="26">
        <f t="shared" si="5"/>
        <v>151200</v>
      </c>
      <c r="L16" s="62">
        <f t="shared" si="6"/>
        <v>144000</v>
      </c>
      <c r="M16" s="62">
        <f t="shared" si="7"/>
        <v>272160</v>
      </c>
      <c r="N16" s="26">
        <f t="shared" si="8"/>
        <v>172800</v>
      </c>
      <c r="O16" s="26">
        <f t="shared" si="9"/>
        <v>311040</v>
      </c>
      <c r="P16" s="62">
        <f t="shared" si="10"/>
        <v>187200</v>
      </c>
      <c r="Q16" s="69">
        <f t="shared" si="11"/>
        <v>336960</v>
      </c>
    </row>
    <row r="17" spans="1:17" ht="12.75" customHeight="1">
      <c r="A17" s="9"/>
      <c r="B17" s="29"/>
      <c r="C17" s="61"/>
      <c r="D17" s="44" t="s">
        <v>27</v>
      </c>
      <c r="E17" s="26">
        <v>183000</v>
      </c>
      <c r="F17" s="26">
        <f t="shared" si="1"/>
        <v>219600</v>
      </c>
      <c r="G17" s="26">
        <f t="shared" si="2"/>
        <v>183000</v>
      </c>
      <c r="H17" s="26">
        <f t="shared" si="3"/>
        <v>219600</v>
      </c>
      <c r="I17" s="26">
        <f t="shared" si="0"/>
        <v>192150</v>
      </c>
      <c r="J17" s="26">
        <f t="shared" si="4"/>
        <v>395280</v>
      </c>
      <c r="K17" s="26">
        <f t="shared" si="5"/>
        <v>230580</v>
      </c>
      <c r="L17" s="62">
        <f t="shared" si="6"/>
        <v>219600</v>
      </c>
      <c r="M17" s="62">
        <f t="shared" si="7"/>
        <v>415044</v>
      </c>
      <c r="N17" s="26">
        <f t="shared" si="8"/>
        <v>263520</v>
      </c>
      <c r="O17" s="26">
        <f t="shared" si="9"/>
        <v>474336</v>
      </c>
      <c r="P17" s="62">
        <f t="shared" si="10"/>
        <v>285480</v>
      </c>
      <c r="Q17" s="69">
        <f t="shared" si="11"/>
        <v>513864</v>
      </c>
    </row>
    <row r="18" spans="1:17" ht="12.75" customHeight="1">
      <c r="A18" s="9"/>
      <c r="B18" s="29"/>
      <c r="C18" s="61"/>
      <c r="D18" s="44" t="s">
        <v>14</v>
      </c>
      <c r="E18" s="26">
        <v>251000</v>
      </c>
      <c r="F18" s="26">
        <f t="shared" si="1"/>
        <v>301200</v>
      </c>
      <c r="G18" s="26">
        <f t="shared" si="2"/>
        <v>251000</v>
      </c>
      <c r="H18" s="26">
        <f t="shared" si="3"/>
        <v>301200</v>
      </c>
      <c r="I18" s="26">
        <f t="shared" si="0"/>
        <v>263550</v>
      </c>
      <c r="J18" s="26">
        <f t="shared" si="4"/>
        <v>542160</v>
      </c>
      <c r="K18" s="26">
        <f t="shared" si="5"/>
        <v>316260</v>
      </c>
      <c r="L18" s="62">
        <f t="shared" si="6"/>
        <v>301200</v>
      </c>
      <c r="M18" s="62">
        <f t="shared" si="7"/>
        <v>569268</v>
      </c>
      <c r="N18" s="26">
        <f t="shared" si="8"/>
        <v>361440</v>
      </c>
      <c r="O18" s="26">
        <f t="shared" si="9"/>
        <v>650592</v>
      </c>
      <c r="P18" s="62">
        <f t="shared" si="10"/>
        <v>391560</v>
      </c>
      <c r="Q18" s="69">
        <f t="shared" si="11"/>
        <v>704808</v>
      </c>
    </row>
    <row r="19" spans="1:17" ht="12.75" customHeight="1">
      <c r="A19" s="9"/>
      <c r="B19" s="29"/>
      <c r="C19" s="61"/>
      <c r="D19" s="44" t="s">
        <v>13</v>
      </c>
      <c r="E19" s="26">
        <v>395000</v>
      </c>
      <c r="F19" s="26">
        <f t="shared" si="1"/>
        <v>474000</v>
      </c>
      <c r="G19" s="26">
        <f t="shared" si="2"/>
        <v>395000</v>
      </c>
      <c r="H19" s="26">
        <f t="shared" si="3"/>
        <v>474000</v>
      </c>
      <c r="I19" s="26">
        <f t="shared" si="0"/>
        <v>414750</v>
      </c>
      <c r="J19" s="26">
        <f t="shared" si="4"/>
        <v>853200</v>
      </c>
      <c r="K19" s="26">
        <f t="shared" si="5"/>
        <v>497700</v>
      </c>
      <c r="L19" s="62">
        <f t="shared" si="6"/>
        <v>474000</v>
      </c>
      <c r="M19" s="62">
        <f t="shared" si="7"/>
        <v>895860</v>
      </c>
      <c r="N19" s="26">
        <f t="shared" si="8"/>
        <v>568800</v>
      </c>
      <c r="O19" s="26">
        <f t="shared" si="9"/>
        <v>1023840</v>
      </c>
      <c r="P19" s="62">
        <f t="shared" si="10"/>
        <v>616200</v>
      </c>
      <c r="Q19" s="69">
        <f t="shared" si="11"/>
        <v>1109160</v>
      </c>
    </row>
    <row r="20" spans="1:17" ht="12.75" customHeight="1" thickBot="1">
      <c r="A20" s="9"/>
      <c r="B20" s="29"/>
      <c r="C20" s="61"/>
      <c r="D20" s="45" t="s">
        <v>12</v>
      </c>
      <c r="E20" s="28">
        <v>561000</v>
      </c>
      <c r="F20" s="28">
        <f t="shared" si="1"/>
        <v>673200</v>
      </c>
      <c r="G20" s="28">
        <f t="shared" si="2"/>
        <v>561000</v>
      </c>
      <c r="H20" s="28">
        <f t="shared" si="3"/>
        <v>673200</v>
      </c>
      <c r="I20" s="28">
        <f t="shared" si="0"/>
        <v>589050</v>
      </c>
      <c r="J20" s="28">
        <f t="shared" si="4"/>
        <v>1211760</v>
      </c>
      <c r="K20" s="28">
        <f t="shared" si="5"/>
        <v>706860</v>
      </c>
      <c r="L20" s="63">
        <f t="shared" si="6"/>
        <v>673200</v>
      </c>
      <c r="M20" s="63">
        <f t="shared" si="7"/>
        <v>1272348</v>
      </c>
      <c r="N20" s="28">
        <f t="shared" si="8"/>
        <v>807840</v>
      </c>
      <c r="O20" s="28">
        <f t="shared" si="9"/>
        <v>1454112</v>
      </c>
      <c r="P20" s="63">
        <f t="shared" si="10"/>
        <v>875160</v>
      </c>
      <c r="Q20" s="70">
        <f t="shared" si="11"/>
        <v>1575288</v>
      </c>
    </row>
    <row r="21" spans="1:17" ht="12.75" customHeight="1" thickBot="1">
      <c r="A21" s="9"/>
      <c r="B21" s="46" t="s">
        <v>23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17" ht="12.75" customHeight="1">
      <c r="A22" s="9"/>
      <c r="B22" s="49"/>
      <c r="C22" s="52" t="s">
        <v>24</v>
      </c>
      <c r="D22" s="64" t="s">
        <v>16</v>
      </c>
      <c r="E22" s="27">
        <v>114000</v>
      </c>
      <c r="F22" s="27">
        <f aca="true" t="shared" si="12" ref="F22:F42">E22*$P$4</f>
        <v>136800</v>
      </c>
      <c r="G22" s="27">
        <f>E22/$P$5</f>
        <v>114000</v>
      </c>
      <c r="H22" s="27">
        <f t="shared" si="3"/>
        <v>136800</v>
      </c>
      <c r="I22" s="27">
        <f aca="true" t="shared" si="13" ref="I22:I42">G22*$P$1</f>
        <v>119700</v>
      </c>
      <c r="J22" s="27">
        <f>H22*$N$1</f>
        <v>246240</v>
      </c>
      <c r="K22" s="27">
        <f t="shared" si="5"/>
        <v>143640</v>
      </c>
      <c r="L22" s="33">
        <f>G22*$P$2</f>
        <v>136800</v>
      </c>
      <c r="M22" s="33">
        <f t="shared" si="7"/>
        <v>258552</v>
      </c>
      <c r="N22" s="27">
        <f t="shared" si="8"/>
        <v>164160</v>
      </c>
      <c r="O22" s="27">
        <f t="shared" si="9"/>
        <v>295488</v>
      </c>
      <c r="P22" s="33">
        <f t="shared" si="10"/>
        <v>177840</v>
      </c>
      <c r="Q22" s="68">
        <f t="shared" si="11"/>
        <v>320112</v>
      </c>
    </row>
    <row r="23" spans="1:17" ht="12.75" customHeight="1">
      <c r="A23" s="9"/>
      <c r="B23" s="50"/>
      <c r="C23" s="53"/>
      <c r="D23" s="8" t="s">
        <v>6</v>
      </c>
      <c r="E23" s="26">
        <v>133000</v>
      </c>
      <c r="F23" s="26">
        <f t="shared" si="12"/>
        <v>159600</v>
      </c>
      <c r="G23" s="26">
        <f aca="true" t="shared" si="14" ref="G23:G42">E23/$P$5</f>
        <v>133000</v>
      </c>
      <c r="H23" s="26">
        <f t="shared" si="3"/>
        <v>159600</v>
      </c>
      <c r="I23" s="26">
        <f t="shared" si="13"/>
        <v>139650</v>
      </c>
      <c r="J23" s="26">
        <f aca="true" t="shared" si="15" ref="J23:J42">H23*$N$1</f>
        <v>287280</v>
      </c>
      <c r="K23" s="26">
        <f t="shared" si="5"/>
        <v>167580</v>
      </c>
      <c r="L23" s="62">
        <f aca="true" t="shared" si="16" ref="L23:L42">G23*$P$2</f>
        <v>159600</v>
      </c>
      <c r="M23" s="62">
        <f t="shared" si="7"/>
        <v>301644</v>
      </c>
      <c r="N23" s="26">
        <f t="shared" si="8"/>
        <v>191520</v>
      </c>
      <c r="O23" s="26">
        <f t="shared" si="9"/>
        <v>344736</v>
      </c>
      <c r="P23" s="62">
        <f t="shared" si="10"/>
        <v>207480</v>
      </c>
      <c r="Q23" s="69">
        <f t="shared" si="11"/>
        <v>373464</v>
      </c>
    </row>
    <row r="24" spans="1:17" ht="12.75" customHeight="1">
      <c r="A24" s="9"/>
      <c r="B24" s="50"/>
      <c r="C24" s="53"/>
      <c r="D24" s="8" t="s">
        <v>27</v>
      </c>
      <c r="E24" s="26">
        <v>187000</v>
      </c>
      <c r="F24" s="26">
        <f t="shared" si="12"/>
        <v>224400</v>
      </c>
      <c r="G24" s="26">
        <f t="shared" si="14"/>
        <v>187000</v>
      </c>
      <c r="H24" s="26">
        <f t="shared" si="3"/>
        <v>224400</v>
      </c>
      <c r="I24" s="26">
        <f t="shared" si="13"/>
        <v>196350</v>
      </c>
      <c r="J24" s="26">
        <f t="shared" si="15"/>
        <v>403920</v>
      </c>
      <c r="K24" s="26">
        <f t="shared" si="5"/>
        <v>235620</v>
      </c>
      <c r="L24" s="62">
        <f t="shared" si="16"/>
        <v>224400</v>
      </c>
      <c r="M24" s="62">
        <f t="shared" si="7"/>
        <v>424116</v>
      </c>
      <c r="N24" s="26">
        <f t="shared" si="8"/>
        <v>269280</v>
      </c>
      <c r="O24" s="26">
        <f t="shared" si="9"/>
        <v>484704</v>
      </c>
      <c r="P24" s="62">
        <f t="shared" si="10"/>
        <v>291720</v>
      </c>
      <c r="Q24" s="69">
        <f t="shared" si="11"/>
        <v>525096</v>
      </c>
    </row>
    <row r="25" spans="1:17" ht="12.75" customHeight="1">
      <c r="A25" s="9"/>
      <c r="B25" s="50"/>
      <c r="C25" s="53"/>
      <c r="D25" s="8" t="s">
        <v>19</v>
      </c>
      <c r="E25" s="26">
        <v>339000</v>
      </c>
      <c r="F25" s="26">
        <f t="shared" si="12"/>
        <v>406800</v>
      </c>
      <c r="G25" s="26">
        <f t="shared" si="14"/>
        <v>339000</v>
      </c>
      <c r="H25" s="26">
        <f t="shared" si="3"/>
        <v>406800</v>
      </c>
      <c r="I25" s="26">
        <f t="shared" si="13"/>
        <v>355950</v>
      </c>
      <c r="J25" s="26">
        <f t="shared" si="15"/>
        <v>732240</v>
      </c>
      <c r="K25" s="26">
        <f t="shared" si="5"/>
        <v>427140</v>
      </c>
      <c r="L25" s="62">
        <f t="shared" si="16"/>
        <v>406800</v>
      </c>
      <c r="M25" s="62">
        <f t="shared" si="7"/>
        <v>768852</v>
      </c>
      <c r="N25" s="26">
        <f t="shared" si="8"/>
        <v>488160</v>
      </c>
      <c r="O25" s="26">
        <f t="shared" si="9"/>
        <v>878688</v>
      </c>
      <c r="P25" s="62">
        <f t="shared" si="10"/>
        <v>528840</v>
      </c>
      <c r="Q25" s="69">
        <f t="shared" si="11"/>
        <v>951912</v>
      </c>
    </row>
    <row r="26" spans="1:17" ht="12.75" customHeight="1">
      <c r="A26" s="9"/>
      <c r="B26" s="50"/>
      <c r="C26" s="53"/>
      <c r="D26" s="8" t="s">
        <v>20</v>
      </c>
      <c r="E26" s="26">
        <v>467000</v>
      </c>
      <c r="F26" s="26">
        <f t="shared" si="12"/>
        <v>560400</v>
      </c>
      <c r="G26" s="26">
        <f t="shared" si="14"/>
        <v>467000</v>
      </c>
      <c r="H26" s="26">
        <f t="shared" si="3"/>
        <v>560400</v>
      </c>
      <c r="I26" s="26">
        <f t="shared" si="13"/>
        <v>490350</v>
      </c>
      <c r="J26" s="26">
        <f t="shared" si="15"/>
        <v>1008720</v>
      </c>
      <c r="K26" s="26">
        <f t="shared" si="5"/>
        <v>588420</v>
      </c>
      <c r="L26" s="62">
        <f t="shared" si="16"/>
        <v>560400</v>
      </c>
      <c r="M26" s="62">
        <f t="shared" si="7"/>
        <v>1059156</v>
      </c>
      <c r="N26" s="26">
        <f t="shared" si="8"/>
        <v>672480</v>
      </c>
      <c r="O26" s="26">
        <f t="shared" si="9"/>
        <v>1210464</v>
      </c>
      <c r="P26" s="62">
        <f t="shared" si="10"/>
        <v>728520</v>
      </c>
      <c r="Q26" s="69">
        <f t="shared" si="11"/>
        <v>1311336</v>
      </c>
    </row>
    <row r="27" spans="1:17" ht="12.75" customHeight="1">
      <c r="A27" s="9"/>
      <c r="B27" s="50"/>
      <c r="C27" s="53"/>
      <c r="D27" s="8" t="s">
        <v>21</v>
      </c>
      <c r="E27" s="26">
        <v>681000</v>
      </c>
      <c r="F27" s="26">
        <f t="shared" si="12"/>
        <v>817200</v>
      </c>
      <c r="G27" s="26">
        <f t="shared" si="14"/>
        <v>681000</v>
      </c>
      <c r="H27" s="26">
        <f t="shared" si="3"/>
        <v>817200</v>
      </c>
      <c r="I27" s="26">
        <f t="shared" si="13"/>
        <v>715050</v>
      </c>
      <c r="J27" s="26">
        <f t="shared" si="15"/>
        <v>1470960</v>
      </c>
      <c r="K27" s="26">
        <f t="shared" si="5"/>
        <v>858060</v>
      </c>
      <c r="L27" s="62">
        <f t="shared" si="16"/>
        <v>817200</v>
      </c>
      <c r="M27" s="62">
        <f t="shared" si="7"/>
        <v>1544508</v>
      </c>
      <c r="N27" s="26">
        <f t="shared" si="8"/>
        <v>980640</v>
      </c>
      <c r="O27" s="26">
        <f t="shared" si="9"/>
        <v>1765152</v>
      </c>
      <c r="P27" s="62">
        <f t="shared" si="10"/>
        <v>1062360</v>
      </c>
      <c r="Q27" s="69">
        <f t="shared" si="11"/>
        <v>1912248</v>
      </c>
    </row>
    <row r="28" spans="1:17" ht="12.75" customHeight="1" thickBot="1">
      <c r="A28" s="9"/>
      <c r="B28" s="51"/>
      <c r="C28" s="54"/>
      <c r="D28" s="18" t="s">
        <v>22</v>
      </c>
      <c r="E28" s="28">
        <v>870000</v>
      </c>
      <c r="F28" s="28">
        <f t="shared" si="12"/>
        <v>1044000</v>
      </c>
      <c r="G28" s="28">
        <f t="shared" si="14"/>
        <v>870000</v>
      </c>
      <c r="H28" s="28">
        <f t="shared" si="3"/>
        <v>1044000</v>
      </c>
      <c r="I28" s="28">
        <f t="shared" si="13"/>
        <v>913500</v>
      </c>
      <c r="J28" s="28">
        <f t="shared" si="15"/>
        <v>1879200</v>
      </c>
      <c r="K28" s="65">
        <f t="shared" si="5"/>
        <v>1096200</v>
      </c>
      <c r="L28" s="63">
        <f t="shared" si="16"/>
        <v>1044000</v>
      </c>
      <c r="M28" s="63">
        <f t="shared" si="7"/>
        <v>1973160</v>
      </c>
      <c r="N28" s="28">
        <f t="shared" si="8"/>
        <v>1252800</v>
      </c>
      <c r="O28" s="28">
        <f t="shared" si="9"/>
        <v>2255040</v>
      </c>
      <c r="P28" s="63">
        <f t="shared" si="10"/>
        <v>1357200</v>
      </c>
      <c r="Q28" s="70">
        <f t="shared" si="11"/>
        <v>2442960</v>
      </c>
    </row>
    <row r="29" spans="1:17" ht="12.75" customHeight="1">
      <c r="A29" s="9"/>
      <c r="B29" s="49"/>
      <c r="C29" s="52" t="s">
        <v>34</v>
      </c>
      <c r="D29" s="64" t="s">
        <v>16</v>
      </c>
      <c r="E29" s="27">
        <v>11000</v>
      </c>
      <c r="F29" s="27">
        <f t="shared" si="12"/>
        <v>13200</v>
      </c>
      <c r="G29" s="27">
        <f t="shared" si="14"/>
        <v>11000</v>
      </c>
      <c r="H29" s="27">
        <f t="shared" si="3"/>
        <v>13200</v>
      </c>
      <c r="I29" s="27">
        <f t="shared" si="13"/>
        <v>11550</v>
      </c>
      <c r="J29" s="27">
        <f t="shared" si="15"/>
        <v>23760</v>
      </c>
      <c r="K29" s="27">
        <f t="shared" si="5"/>
        <v>13860</v>
      </c>
      <c r="L29" s="33">
        <f t="shared" si="16"/>
        <v>13200</v>
      </c>
      <c r="M29" s="33">
        <f t="shared" si="7"/>
        <v>24948</v>
      </c>
      <c r="N29" s="27">
        <f t="shared" si="8"/>
        <v>15840</v>
      </c>
      <c r="O29" s="27">
        <f t="shared" si="9"/>
        <v>28512</v>
      </c>
      <c r="P29" s="33">
        <f t="shared" si="10"/>
        <v>17160</v>
      </c>
      <c r="Q29" s="68">
        <f t="shared" si="11"/>
        <v>30888</v>
      </c>
    </row>
    <row r="30" spans="1:17" ht="12.75" customHeight="1">
      <c r="A30" s="9"/>
      <c r="B30" s="50"/>
      <c r="C30" s="53"/>
      <c r="D30" s="8" t="s">
        <v>6</v>
      </c>
      <c r="E30" s="26">
        <v>16000</v>
      </c>
      <c r="F30" s="26">
        <f t="shared" si="12"/>
        <v>19200</v>
      </c>
      <c r="G30" s="26">
        <f t="shared" si="14"/>
        <v>16000</v>
      </c>
      <c r="H30" s="26">
        <f t="shared" si="3"/>
        <v>19200</v>
      </c>
      <c r="I30" s="26">
        <f t="shared" si="13"/>
        <v>16800</v>
      </c>
      <c r="J30" s="26">
        <f t="shared" si="15"/>
        <v>34560</v>
      </c>
      <c r="K30" s="26">
        <f t="shared" si="5"/>
        <v>20160</v>
      </c>
      <c r="L30" s="62">
        <f t="shared" si="16"/>
        <v>19200</v>
      </c>
      <c r="M30" s="62">
        <f t="shared" si="7"/>
        <v>36288</v>
      </c>
      <c r="N30" s="26">
        <f t="shared" si="8"/>
        <v>23040</v>
      </c>
      <c r="O30" s="26">
        <f t="shared" si="9"/>
        <v>41472</v>
      </c>
      <c r="P30" s="62">
        <f t="shared" si="10"/>
        <v>24960</v>
      </c>
      <c r="Q30" s="69">
        <f t="shared" si="11"/>
        <v>44928</v>
      </c>
    </row>
    <row r="31" spans="1:17" ht="12.75" customHeight="1">
      <c r="A31" s="9"/>
      <c r="B31" s="50"/>
      <c r="C31" s="53"/>
      <c r="D31" s="8" t="s">
        <v>27</v>
      </c>
      <c r="E31" s="26">
        <v>26000</v>
      </c>
      <c r="F31" s="26">
        <f t="shared" si="12"/>
        <v>31200</v>
      </c>
      <c r="G31" s="26">
        <f t="shared" si="14"/>
        <v>26000</v>
      </c>
      <c r="H31" s="26">
        <f t="shared" si="3"/>
        <v>31200</v>
      </c>
      <c r="I31" s="26">
        <f t="shared" si="13"/>
        <v>27300</v>
      </c>
      <c r="J31" s="26">
        <f t="shared" si="15"/>
        <v>56160</v>
      </c>
      <c r="K31" s="26">
        <f t="shared" si="5"/>
        <v>32760</v>
      </c>
      <c r="L31" s="62">
        <f t="shared" si="16"/>
        <v>31200</v>
      </c>
      <c r="M31" s="62">
        <f t="shared" si="7"/>
        <v>58968</v>
      </c>
      <c r="N31" s="26">
        <f t="shared" si="8"/>
        <v>37440</v>
      </c>
      <c r="O31" s="26">
        <f t="shared" si="9"/>
        <v>67392</v>
      </c>
      <c r="P31" s="62">
        <f t="shared" si="10"/>
        <v>40560</v>
      </c>
      <c r="Q31" s="69">
        <f t="shared" si="11"/>
        <v>73008</v>
      </c>
    </row>
    <row r="32" spans="1:17" ht="12.75" customHeight="1">
      <c r="A32" s="9"/>
      <c r="B32" s="50"/>
      <c r="C32" s="53"/>
      <c r="D32" s="8" t="s">
        <v>19</v>
      </c>
      <c r="E32" s="26">
        <v>45000</v>
      </c>
      <c r="F32" s="26">
        <f t="shared" si="12"/>
        <v>54000</v>
      </c>
      <c r="G32" s="26">
        <f t="shared" si="14"/>
        <v>45000</v>
      </c>
      <c r="H32" s="26">
        <f t="shared" si="3"/>
        <v>54000</v>
      </c>
      <c r="I32" s="26">
        <f t="shared" si="13"/>
        <v>47250</v>
      </c>
      <c r="J32" s="26">
        <f t="shared" si="15"/>
        <v>97200</v>
      </c>
      <c r="K32" s="26">
        <f t="shared" si="5"/>
        <v>56700</v>
      </c>
      <c r="L32" s="62">
        <f t="shared" si="16"/>
        <v>54000</v>
      </c>
      <c r="M32" s="62">
        <f t="shared" si="7"/>
        <v>102060</v>
      </c>
      <c r="N32" s="26">
        <f t="shared" si="8"/>
        <v>64800</v>
      </c>
      <c r="O32" s="26">
        <f t="shared" si="9"/>
        <v>116640</v>
      </c>
      <c r="P32" s="62">
        <f t="shared" si="10"/>
        <v>70200</v>
      </c>
      <c r="Q32" s="69">
        <f t="shared" si="11"/>
        <v>126360</v>
      </c>
    </row>
    <row r="33" spans="1:17" ht="12.75" customHeight="1">
      <c r="A33" s="9"/>
      <c r="B33" s="50"/>
      <c r="C33" s="53"/>
      <c r="D33" s="8" t="s">
        <v>20</v>
      </c>
      <c r="E33" s="26">
        <v>59000</v>
      </c>
      <c r="F33" s="26">
        <f t="shared" si="12"/>
        <v>70800</v>
      </c>
      <c r="G33" s="26">
        <f t="shared" si="14"/>
        <v>59000</v>
      </c>
      <c r="H33" s="26">
        <f t="shared" si="3"/>
        <v>70800</v>
      </c>
      <c r="I33" s="26">
        <f t="shared" si="13"/>
        <v>61950</v>
      </c>
      <c r="J33" s="26">
        <f t="shared" si="15"/>
        <v>127440</v>
      </c>
      <c r="K33" s="26">
        <f t="shared" si="5"/>
        <v>74340</v>
      </c>
      <c r="L33" s="62">
        <f t="shared" si="16"/>
        <v>70800</v>
      </c>
      <c r="M33" s="62">
        <f t="shared" si="7"/>
        <v>133812</v>
      </c>
      <c r="N33" s="26">
        <f t="shared" si="8"/>
        <v>84960</v>
      </c>
      <c r="O33" s="26">
        <f t="shared" si="9"/>
        <v>152928</v>
      </c>
      <c r="P33" s="62">
        <f t="shared" si="10"/>
        <v>92040</v>
      </c>
      <c r="Q33" s="69">
        <f t="shared" si="11"/>
        <v>165672</v>
      </c>
    </row>
    <row r="34" spans="1:17" ht="12.75" customHeight="1">
      <c r="A34" s="9"/>
      <c r="B34" s="50"/>
      <c r="C34" s="53"/>
      <c r="D34" s="8" t="s">
        <v>21</v>
      </c>
      <c r="E34" s="26">
        <v>70000</v>
      </c>
      <c r="F34" s="26">
        <f t="shared" si="12"/>
        <v>84000</v>
      </c>
      <c r="G34" s="26">
        <f t="shared" si="14"/>
        <v>70000</v>
      </c>
      <c r="H34" s="26">
        <f t="shared" si="3"/>
        <v>84000</v>
      </c>
      <c r="I34" s="26">
        <f t="shared" si="13"/>
        <v>73500</v>
      </c>
      <c r="J34" s="26">
        <f t="shared" si="15"/>
        <v>151200</v>
      </c>
      <c r="K34" s="26">
        <f t="shared" si="5"/>
        <v>88200</v>
      </c>
      <c r="L34" s="62">
        <f t="shared" si="16"/>
        <v>84000</v>
      </c>
      <c r="M34" s="62">
        <f t="shared" si="7"/>
        <v>158760</v>
      </c>
      <c r="N34" s="26">
        <f t="shared" si="8"/>
        <v>100800</v>
      </c>
      <c r="O34" s="26">
        <f t="shared" si="9"/>
        <v>181440</v>
      </c>
      <c r="P34" s="62">
        <f t="shared" si="10"/>
        <v>109200</v>
      </c>
      <c r="Q34" s="69">
        <f t="shared" si="11"/>
        <v>196560</v>
      </c>
    </row>
    <row r="35" spans="1:17" ht="12.75" customHeight="1" thickBot="1">
      <c r="A35" s="9"/>
      <c r="B35" s="51"/>
      <c r="C35" s="54"/>
      <c r="D35" s="18" t="s">
        <v>22</v>
      </c>
      <c r="E35" s="28">
        <v>80000</v>
      </c>
      <c r="F35" s="28">
        <f t="shared" si="12"/>
        <v>96000</v>
      </c>
      <c r="G35" s="28">
        <f t="shared" si="14"/>
        <v>80000</v>
      </c>
      <c r="H35" s="28">
        <f t="shared" si="3"/>
        <v>96000</v>
      </c>
      <c r="I35" s="28">
        <f t="shared" si="13"/>
        <v>84000</v>
      </c>
      <c r="J35" s="28">
        <f t="shared" si="15"/>
        <v>172800</v>
      </c>
      <c r="K35" s="28">
        <f t="shared" si="5"/>
        <v>100800</v>
      </c>
      <c r="L35" s="63">
        <f t="shared" si="16"/>
        <v>96000</v>
      </c>
      <c r="M35" s="63">
        <f t="shared" si="7"/>
        <v>181440</v>
      </c>
      <c r="N35" s="28">
        <f t="shared" si="8"/>
        <v>115200</v>
      </c>
      <c r="O35" s="28">
        <f t="shared" si="9"/>
        <v>207360</v>
      </c>
      <c r="P35" s="63">
        <f t="shared" si="10"/>
        <v>124800</v>
      </c>
      <c r="Q35" s="70">
        <f t="shared" si="11"/>
        <v>224640</v>
      </c>
    </row>
    <row r="36" spans="1:17" ht="12.75" customHeight="1">
      <c r="A36" s="9"/>
      <c r="B36" s="50"/>
      <c r="C36" s="53" t="s">
        <v>25</v>
      </c>
      <c r="D36" s="30" t="s">
        <v>16</v>
      </c>
      <c r="E36" s="31">
        <v>16000</v>
      </c>
      <c r="F36" s="31">
        <f t="shared" si="12"/>
        <v>19200</v>
      </c>
      <c r="G36" s="31">
        <f t="shared" si="14"/>
        <v>16000</v>
      </c>
      <c r="H36" s="31">
        <f t="shared" si="3"/>
        <v>19200</v>
      </c>
      <c r="I36" s="31">
        <f t="shared" si="13"/>
        <v>16800</v>
      </c>
      <c r="J36" s="31">
        <f t="shared" si="15"/>
        <v>34560</v>
      </c>
      <c r="K36" s="31">
        <f t="shared" si="5"/>
        <v>20160</v>
      </c>
      <c r="L36" s="32">
        <f t="shared" si="16"/>
        <v>19200</v>
      </c>
      <c r="M36" s="32">
        <f t="shared" si="7"/>
        <v>36288</v>
      </c>
      <c r="N36" s="31">
        <f t="shared" si="8"/>
        <v>23040</v>
      </c>
      <c r="O36" s="31">
        <f t="shared" si="9"/>
        <v>41472</v>
      </c>
      <c r="P36" s="32">
        <f t="shared" si="10"/>
        <v>24960</v>
      </c>
      <c r="Q36" s="71">
        <f t="shared" si="11"/>
        <v>44928</v>
      </c>
    </row>
    <row r="37" spans="1:17" ht="12.75" customHeight="1">
      <c r="A37" s="9"/>
      <c r="B37" s="50"/>
      <c r="C37" s="53"/>
      <c r="D37" s="8" t="s">
        <v>6</v>
      </c>
      <c r="E37" s="26">
        <v>18000</v>
      </c>
      <c r="F37" s="26">
        <f t="shared" si="12"/>
        <v>21600</v>
      </c>
      <c r="G37" s="26">
        <f t="shared" si="14"/>
        <v>18000</v>
      </c>
      <c r="H37" s="26">
        <f t="shared" si="3"/>
        <v>21600</v>
      </c>
      <c r="I37" s="26">
        <f t="shared" si="13"/>
        <v>18900</v>
      </c>
      <c r="J37" s="26">
        <f t="shared" si="15"/>
        <v>38880</v>
      </c>
      <c r="K37" s="26">
        <f t="shared" si="5"/>
        <v>22680</v>
      </c>
      <c r="L37" s="62">
        <f t="shared" si="16"/>
        <v>21600</v>
      </c>
      <c r="M37" s="62">
        <f t="shared" si="7"/>
        <v>40824</v>
      </c>
      <c r="N37" s="26">
        <f t="shared" si="8"/>
        <v>25920</v>
      </c>
      <c r="O37" s="26">
        <f t="shared" si="9"/>
        <v>46656</v>
      </c>
      <c r="P37" s="62">
        <f t="shared" si="10"/>
        <v>28080</v>
      </c>
      <c r="Q37" s="69">
        <f t="shared" si="11"/>
        <v>50544</v>
      </c>
    </row>
    <row r="38" spans="1:17" ht="12.75" customHeight="1">
      <c r="A38" s="9"/>
      <c r="B38" s="50"/>
      <c r="C38" s="53"/>
      <c r="D38" s="8" t="s">
        <v>27</v>
      </c>
      <c r="E38" s="26">
        <v>24000</v>
      </c>
      <c r="F38" s="26">
        <f t="shared" si="12"/>
        <v>28800</v>
      </c>
      <c r="G38" s="26">
        <f t="shared" si="14"/>
        <v>24000</v>
      </c>
      <c r="H38" s="26">
        <f t="shared" si="3"/>
        <v>28800</v>
      </c>
      <c r="I38" s="26">
        <f t="shared" si="13"/>
        <v>25200</v>
      </c>
      <c r="J38" s="26">
        <f t="shared" si="15"/>
        <v>51840</v>
      </c>
      <c r="K38" s="26">
        <f t="shared" si="5"/>
        <v>30240</v>
      </c>
      <c r="L38" s="62">
        <f t="shared" si="16"/>
        <v>28800</v>
      </c>
      <c r="M38" s="62">
        <f t="shared" si="7"/>
        <v>54432</v>
      </c>
      <c r="N38" s="26">
        <f t="shared" si="8"/>
        <v>34560</v>
      </c>
      <c r="O38" s="26">
        <f t="shared" si="9"/>
        <v>62208</v>
      </c>
      <c r="P38" s="62">
        <f t="shared" si="10"/>
        <v>37440</v>
      </c>
      <c r="Q38" s="69">
        <f t="shared" si="11"/>
        <v>67392</v>
      </c>
    </row>
    <row r="39" spans="1:17" ht="12.75" customHeight="1">
      <c r="A39" s="9"/>
      <c r="B39" s="50"/>
      <c r="C39" s="53"/>
      <c r="D39" s="8" t="s">
        <v>19</v>
      </c>
      <c r="E39" s="26">
        <v>45000</v>
      </c>
      <c r="F39" s="26">
        <f t="shared" si="12"/>
        <v>54000</v>
      </c>
      <c r="G39" s="26">
        <f t="shared" si="14"/>
        <v>45000</v>
      </c>
      <c r="H39" s="26">
        <f t="shared" si="3"/>
        <v>54000</v>
      </c>
      <c r="I39" s="26">
        <f t="shared" si="13"/>
        <v>47250</v>
      </c>
      <c r="J39" s="26">
        <f t="shared" si="15"/>
        <v>97200</v>
      </c>
      <c r="K39" s="26">
        <f t="shared" si="5"/>
        <v>56700</v>
      </c>
      <c r="L39" s="62">
        <f t="shared" si="16"/>
        <v>54000</v>
      </c>
      <c r="M39" s="62">
        <f t="shared" si="7"/>
        <v>102060</v>
      </c>
      <c r="N39" s="26">
        <f t="shared" si="8"/>
        <v>64800</v>
      </c>
      <c r="O39" s="26">
        <f t="shared" si="9"/>
        <v>116640</v>
      </c>
      <c r="P39" s="62">
        <f t="shared" si="10"/>
        <v>70200</v>
      </c>
      <c r="Q39" s="69">
        <f t="shared" si="11"/>
        <v>126360</v>
      </c>
    </row>
    <row r="40" spans="1:17" ht="12.75" customHeight="1">
      <c r="A40" s="9"/>
      <c r="B40" s="50"/>
      <c r="C40" s="53"/>
      <c r="D40" s="8" t="s">
        <v>20</v>
      </c>
      <c r="E40" s="26">
        <v>57000</v>
      </c>
      <c r="F40" s="26">
        <f t="shared" si="12"/>
        <v>68400</v>
      </c>
      <c r="G40" s="26">
        <f t="shared" si="14"/>
        <v>57000</v>
      </c>
      <c r="H40" s="26">
        <f t="shared" si="3"/>
        <v>68400</v>
      </c>
      <c r="I40" s="26">
        <f t="shared" si="13"/>
        <v>59850</v>
      </c>
      <c r="J40" s="26">
        <f t="shared" si="15"/>
        <v>123120</v>
      </c>
      <c r="K40" s="26">
        <f t="shared" si="5"/>
        <v>71820</v>
      </c>
      <c r="L40" s="62">
        <f t="shared" si="16"/>
        <v>68400</v>
      </c>
      <c r="M40" s="62">
        <f t="shared" si="7"/>
        <v>129276</v>
      </c>
      <c r="N40" s="26">
        <f t="shared" si="8"/>
        <v>82080</v>
      </c>
      <c r="O40" s="26">
        <f t="shared" si="9"/>
        <v>147744</v>
      </c>
      <c r="P40" s="62">
        <f t="shared" si="10"/>
        <v>88920</v>
      </c>
      <c r="Q40" s="69">
        <f t="shared" si="11"/>
        <v>160056</v>
      </c>
    </row>
    <row r="41" spans="1:17" ht="12.75" customHeight="1">
      <c r="A41" s="9"/>
      <c r="B41" s="50"/>
      <c r="C41" s="53"/>
      <c r="D41" s="8" t="s">
        <v>21</v>
      </c>
      <c r="E41" s="26">
        <v>80000</v>
      </c>
      <c r="F41" s="26">
        <f t="shared" si="12"/>
        <v>96000</v>
      </c>
      <c r="G41" s="26">
        <f t="shared" si="14"/>
        <v>80000</v>
      </c>
      <c r="H41" s="26">
        <f t="shared" si="3"/>
        <v>96000</v>
      </c>
      <c r="I41" s="26">
        <f t="shared" si="13"/>
        <v>84000</v>
      </c>
      <c r="J41" s="26">
        <f t="shared" si="15"/>
        <v>172800</v>
      </c>
      <c r="K41" s="26">
        <f t="shared" si="5"/>
        <v>100800</v>
      </c>
      <c r="L41" s="62">
        <f t="shared" si="16"/>
        <v>96000</v>
      </c>
      <c r="M41" s="62">
        <f t="shared" si="7"/>
        <v>181440</v>
      </c>
      <c r="N41" s="26">
        <f t="shared" si="8"/>
        <v>115200</v>
      </c>
      <c r="O41" s="26">
        <f t="shared" si="9"/>
        <v>207360</v>
      </c>
      <c r="P41" s="62">
        <f t="shared" si="10"/>
        <v>124800</v>
      </c>
      <c r="Q41" s="69">
        <f t="shared" si="11"/>
        <v>224640</v>
      </c>
    </row>
    <row r="42" spans="1:17" ht="12.75" customHeight="1" thickBot="1">
      <c r="A42" s="9"/>
      <c r="B42" s="51"/>
      <c r="C42" s="54"/>
      <c r="D42" s="18" t="s">
        <v>22</v>
      </c>
      <c r="E42" s="28">
        <v>91000</v>
      </c>
      <c r="F42" s="28">
        <f t="shared" si="12"/>
        <v>109200</v>
      </c>
      <c r="G42" s="28">
        <f t="shared" si="14"/>
        <v>91000</v>
      </c>
      <c r="H42" s="28">
        <f t="shared" si="3"/>
        <v>109200</v>
      </c>
      <c r="I42" s="28">
        <f t="shared" si="13"/>
        <v>95550</v>
      </c>
      <c r="J42" s="28">
        <f t="shared" si="15"/>
        <v>196560</v>
      </c>
      <c r="K42" s="28">
        <f t="shared" si="5"/>
        <v>114660</v>
      </c>
      <c r="L42" s="63">
        <f t="shared" si="16"/>
        <v>109200</v>
      </c>
      <c r="M42" s="63">
        <f t="shared" si="7"/>
        <v>206388</v>
      </c>
      <c r="N42" s="28">
        <f t="shared" si="8"/>
        <v>131040</v>
      </c>
      <c r="O42" s="28">
        <f t="shared" si="9"/>
        <v>235872</v>
      </c>
      <c r="P42" s="63">
        <f t="shared" si="10"/>
        <v>141960</v>
      </c>
      <c r="Q42" s="70">
        <f t="shared" si="11"/>
        <v>255528</v>
      </c>
    </row>
    <row r="43" spans="1:16" ht="7.5" customHeight="1">
      <c r="A43" s="9"/>
      <c r="B43" s="21"/>
      <c r="C43" s="21"/>
      <c r="D43" s="22"/>
      <c r="E43" s="22"/>
      <c r="F43" s="22"/>
      <c r="G43" s="23"/>
      <c r="H43" s="23"/>
      <c r="I43" s="23"/>
      <c r="J43" s="23"/>
      <c r="K43" s="23"/>
      <c r="L43" s="24"/>
      <c r="M43" s="24"/>
      <c r="N43" s="24"/>
      <c r="O43" s="24"/>
      <c r="P43" s="24"/>
    </row>
    <row r="44" spans="1:16" ht="12.75">
      <c r="A44" s="9"/>
      <c r="B44" s="25" t="s">
        <v>44</v>
      </c>
      <c r="C44" s="21"/>
      <c r="D44" s="22"/>
      <c r="E44" s="22"/>
      <c r="F44" s="22"/>
      <c r="G44" s="23"/>
      <c r="H44" s="23"/>
      <c r="I44" s="23"/>
      <c r="J44" s="23"/>
      <c r="K44" s="23"/>
      <c r="L44" s="24"/>
      <c r="M44" s="24"/>
      <c r="N44" s="24"/>
      <c r="O44" s="24"/>
      <c r="P44" s="24"/>
    </row>
    <row r="45" ht="12.75">
      <c r="B45" s="39"/>
    </row>
    <row r="46" ht="12.75">
      <c r="B46" s="40" t="s">
        <v>35</v>
      </c>
    </row>
    <row r="47" ht="12.75">
      <c r="B47" s="41" t="s">
        <v>36</v>
      </c>
    </row>
    <row r="48" ht="12.75">
      <c r="B48" s="41" t="s">
        <v>37</v>
      </c>
    </row>
    <row r="49" ht="18">
      <c r="B49" s="15" t="s">
        <v>8</v>
      </c>
    </row>
  </sheetData>
  <sheetProtection/>
  <mergeCells count="14">
    <mergeCell ref="N11:O11"/>
    <mergeCell ref="P11:Q11"/>
    <mergeCell ref="B21:Q21"/>
    <mergeCell ref="B13:Q13"/>
    <mergeCell ref="C29:C35"/>
    <mergeCell ref="C36:C42"/>
    <mergeCell ref="G11:J11"/>
    <mergeCell ref="K11:M11"/>
    <mergeCell ref="C14:C20"/>
    <mergeCell ref="B22:B28"/>
    <mergeCell ref="C22:C28"/>
    <mergeCell ref="E11:F12"/>
    <mergeCell ref="B29:B35"/>
    <mergeCell ref="B36:B42"/>
  </mergeCells>
  <hyperlinks>
    <hyperlink ref="B7" r:id="rId1" display="info@bondarka.by"/>
  </hyperlinks>
  <printOptions/>
  <pageMargins left="0.17" right="0.18" top="0.17" bottom="0.17" header="0.17" footer="0.17"/>
  <pageSetup fitToHeight="1" fitToWidth="1" horizontalDpi="600" verticalDpi="600" orientation="landscape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</cp:lastModifiedBy>
  <cp:lastPrinted>2013-04-25T11:22:53Z</cp:lastPrinted>
  <dcterms:created xsi:type="dcterms:W3CDTF">1996-10-08T23:32:33Z</dcterms:created>
  <dcterms:modified xsi:type="dcterms:W3CDTF">2013-04-25T12:00:16Z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